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<sst xmlns="http://schemas.openxmlformats.org/spreadsheetml/2006/main" count="59" uniqueCount="52">
  <si>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</si>
  <si>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</si>
  <si>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</si>
  <si>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</si>
  <si>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</si>
  <si>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</si>
  <si>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</si>
  <si>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</si>
  <si>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</si>
  <si>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</si>
  <si>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</si>
  <si>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</si>
  <si>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</si>
  <si>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</si>
  <si>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</si>
  <si>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</si>
  <si>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</si>
  <si>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</si>
  <si>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</si>
  <si>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</si>
  <si>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</si>
  <si>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</si>
  <si>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</si>
  <si>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</si>
  <si>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</si>
  <si>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</si>
  <si>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</si>
  <si>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</si>
  <si>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</si>
  <si>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</si>
  <si>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</si>
  <si>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</si>
  <si>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</si>
  <si>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</si>
  <si>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</si>
  <si>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</si>
  <si>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</si>
  <si>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Bilsby &amp; Farlesthorpe Parish Council</t>
  </si>
  <si>
    <r>
      <t>County area (local councils and parish meetings only):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Lincolnshire</t>
    </r>
  </si>
  <si>
    <t>2019/20</t>
  </si>
  <si>
    <t xml:space="preserve">Possible Village Hall </t>
  </si>
  <si>
    <t>Election Costs for bio-election</t>
  </si>
  <si>
    <t xml:space="preserve">Earmarked for the relaunch of Parish Newsletter </t>
  </si>
  <si>
    <t>Eamarked for Noticeboards replacement / Repair</t>
  </si>
  <si>
    <t>2020/21</t>
  </si>
  <si>
    <t>VAT reclaim submitted at end of Yr payment not yet rec.  Interest rates reduced.</t>
  </si>
  <si>
    <t>Additional hours undertaken by Clerk due to creation of new web site</t>
  </si>
  <si>
    <t>Planned projects for yr 2020/21 could not be undertaken due to Covid restrictions</t>
  </si>
  <si>
    <t>Additional grant agreed for grass cutting - Farlesthorpe</t>
  </si>
  <si>
    <t xml:space="preserve">new dog bins </t>
  </si>
  <si>
    <t xml:space="preserve">£5000 help towards possible village hall.  £800 had been held in reserves for potential election costs, £360 had been held in reserves towards relaunch of Newsletter, £1500 had been earmarked for noticeboard replacements. Additional projects identified - new dog bins and possible addtional reactive road sign.  Unable to pursue projects in 2020/21 due to Covid restrictions.  </t>
  </si>
  <si>
    <t>2020/2021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</si>
</sst>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11" xfId="0" applyFont="1" applyBorder="1" applyAlignment="1">
      <alignment wrapText="1"/>
    </xf>
    <xf numFmtId="0" fontId="55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55" fillId="0" borderId="11" xfId="0" applyFont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9">
      <selection activeCell="L31" sqref="L3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3" ht="15.75">
      <c r="A2" s="28" t="s">
        <v>17</v>
      </c>
      <c r="B2" s="24"/>
      <c r="C2" s="18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8" t="s">
        <v>38</v>
      </c>
      <c r="D3" s="41"/>
      <c r="L3" s="9"/>
    </row>
    <row r="4" ht="14.25">
      <c r="A4" s="1" t="s">
        <v>36</v>
      </c>
    </row>
    <row r="5" spans="1:13" ht="83.25" customHeight="1">
      <c r="A5" s="48" t="s">
        <v>34</v>
      </c>
      <c r="B5" s="49"/>
      <c r="C5" s="49"/>
      <c r="D5" s="49"/>
      <c r="E5" s="49"/>
      <c r="F5" s="49"/>
      <c r="G5" s="49"/>
      <c r="H5" s="49"/>
      <c r="M5" s="25"/>
    </row>
    <row r="6" ht="14.25">
      <c r="A6" s="29"/>
    </row>
    <row r="7" spans="1:14" ht="15">
      <c r="A7" s="29"/>
      <c r="D7" s="4"/>
      <c r="F7" s="4"/>
      <c r="N7" s="27"/>
    </row>
    <row r="8" spans="4:14" ht="44.25">
      <c r="D8" s="35" t="s">
        <v>39</v>
      </c>
      <c r="E8" s="27"/>
      <c r="F8" s="35" t="s">
        <v>44</v>
      </c>
      <c r="G8" s="35" t="s">
        <v>0</v>
      </c>
      <c r="H8" s="35" t="s">
        <v>0</v>
      </c>
      <c r="I8" s="35"/>
      <c r="J8" s="35"/>
      <c r="K8" s="35"/>
      <c r="L8" s="36" t="s">
        <v>15</v>
      </c>
      <c r="M8" s="10" t="s">
        <v>10</v>
      </c>
      <c r="N8" s="37" t="s">
        <v>33</v>
      </c>
    </row>
    <row r="9" spans="4:14" ht="15">
      <c r="D9" s="35" t="s">
        <v>1</v>
      </c>
      <c r="E9" s="27"/>
      <c r="F9" s="35" t="s">
        <v>1</v>
      </c>
      <c r="G9" s="35" t="s">
        <v>1</v>
      </c>
      <c r="H9" s="35" t="s">
        <v>14</v>
      </c>
      <c r="I9" s="35"/>
      <c r="J9" s="35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7244</v>
      </c>
      <c r="F11" s="8">
        <v>7660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5" t="s">
        <v>19</v>
      </c>
      <c r="B13" s="46"/>
      <c r="C13" s="47"/>
      <c r="D13" s="8">
        <v>3432</v>
      </c>
      <c r="F13" s="8">
        <v>3630</v>
      </c>
      <c r="G13" s="5">
        <f>F13-D13</f>
        <v>198</v>
      </c>
      <c r="H13" s="6">
        <f>IF((D13&gt;F13),(D13-F13)/D13,IF(D13&lt;F13,-(D13-F13)/D13,IF(D13=F13,0)))</f>
        <v>0.057692307692307696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522</v>
      </c>
      <c r="F15" s="8">
        <v>2</v>
      </c>
      <c r="G15" s="5">
        <f>F15-D15</f>
        <v>-520</v>
      </c>
      <c r="H15" s="6">
        <f>IF((D15&gt;F15),(D15-F15)/D15,IF(D15&lt;F15,-(D15-F15)/D15,IF(D15=F15,0)))</f>
        <v>0.9961685823754789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45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1103</v>
      </c>
      <c r="F17" s="8">
        <v>1499</v>
      </c>
      <c r="G17" s="5">
        <f>F17-D17</f>
        <v>396</v>
      </c>
      <c r="H17" s="6">
        <f>IF((D17&gt;F17),(D17-F17)/D17,IF(D17&lt;F17,-(D17-F17)/D17,IF(D17=F17,0)))</f>
        <v>0.3590208522212149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46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41.25" customHeight="1" thickBot="1">
      <c r="A21" s="43" t="s">
        <v>20</v>
      </c>
      <c r="B21" s="43"/>
      <c r="C21" s="43"/>
      <c r="D21" s="8">
        <v>2435</v>
      </c>
      <c r="F21" s="8">
        <v>1713</v>
      </c>
      <c r="G21" s="5">
        <f>F21-D21</f>
        <v>-722</v>
      </c>
      <c r="H21" s="6">
        <f>IF((D21&gt;F21),(D21-F21)/D21,IF(D21&lt;F21,-(D21-F21)/D21,IF(D21=F21,0)))</f>
        <v>0.29650924024640657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39" t="s">
        <v>47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7660</v>
      </c>
      <c r="F23" s="2">
        <f>F11+F13+F15-F17-F19-F21</f>
        <v>8080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40" t="s">
        <v>50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7660</v>
      </c>
      <c r="F26" s="8">
        <v>8080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4157</v>
      </c>
      <c r="F28" s="8">
        <v>4158</v>
      </c>
      <c r="G28" s="5">
        <f>F28-D28</f>
        <v>1</v>
      </c>
      <c r="H28" s="6">
        <f>IF((D28&gt;F28),(D28-F28)/D28,IF(D28&lt;F28,-(D28-F28)/D28,IF(D28=F28,0)))</f>
        <v>0.00024055809477988935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42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H15" sqref="H15"/>
    </sheetView>
  </sheetViews>
  <sheetFormatPr defaultColWidth="9.140625" defaultRowHeight="15"/>
  <sheetData>
    <row r="1" ht="15.75" customHeight="1">
      <c r="A1" s="31" t="s">
        <v>21</v>
      </c>
    </row>
    <row r="2" ht="15.75" customHeight="1">
      <c r="A2" s="38" t="s">
        <v>35</v>
      </c>
    </row>
    <row r="3" spans="1:12" ht="15">
      <c r="A3" t="s">
        <v>22</v>
      </c>
      <c r="L3" t="s">
        <v>51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23</v>
      </c>
    </row>
    <row r="7" spans="2:5" ht="15">
      <c r="B7" s="33" t="s">
        <v>26</v>
      </c>
      <c r="D7" s="33">
        <v>5000</v>
      </c>
      <c r="E7" t="s">
        <v>40</v>
      </c>
    </row>
    <row r="8" spans="2:5" ht="15" customHeight="1">
      <c r="B8" s="33" t="s">
        <v>27</v>
      </c>
      <c r="D8" s="33">
        <v>800</v>
      </c>
      <c r="E8" t="s">
        <v>41</v>
      </c>
    </row>
    <row r="9" spans="2:5" ht="15">
      <c r="B9" s="33" t="s">
        <v>28</v>
      </c>
      <c r="D9" s="33">
        <v>360</v>
      </c>
      <c r="E9" t="s">
        <v>42</v>
      </c>
    </row>
    <row r="10" spans="2:5" ht="15">
      <c r="B10" s="33" t="s">
        <v>29</v>
      </c>
      <c r="D10" s="33">
        <v>1500</v>
      </c>
      <c r="E10" t="s">
        <v>43</v>
      </c>
    </row>
    <row r="11" spans="2:5" ht="15">
      <c r="B11" s="33" t="s">
        <v>30</v>
      </c>
      <c r="D11" s="33">
        <v>250</v>
      </c>
      <c r="E11" t="s">
        <v>48</v>
      </c>
    </row>
    <row r="12" spans="2:5" ht="15">
      <c r="B12" s="33" t="s">
        <v>31</v>
      </c>
      <c r="D12" s="33">
        <v>170</v>
      </c>
      <c r="E12" t="s">
        <v>49</v>
      </c>
    </row>
    <row r="13" spans="2:4" ht="15">
      <c r="B13" s="33" t="s">
        <v>32</v>
      </c>
      <c r="D13" s="33"/>
    </row>
    <row r="14" ht="15">
      <c r="E14" s="32">
        <f>SUM(D7:D13)</f>
        <v>8080</v>
      </c>
    </row>
    <row r="16" spans="1:4" ht="15">
      <c r="A16" s="30" t="s">
        <v>24</v>
      </c>
      <c r="D16" s="33"/>
    </row>
    <row r="17" ht="15">
      <c r="E17" s="32">
        <f>D16</f>
        <v>0</v>
      </c>
    </row>
    <row r="18" spans="1:6" ht="15.75" thickBot="1">
      <c r="A18" s="30" t="s">
        <v>25</v>
      </c>
      <c r="F18" s="34">
        <f>E14+E17</f>
        <v>8080</v>
      </c>
    </row>
    <row r="19" ht="15.75" thickTop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 Clerk</cp:lastModifiedBy>
  <cp:lastPrinted>2020-06-16T12:44:34Z</cp:lastPrinted>
  <dcterms:created xsi:type="dcterms:W3CDTF">2012-07-11T10:01:28Z</dcterms:created>
  <dcterms:modified xsi:type="dcterms:W3CDTF">2021-06-30T14:27:01Z</dcterms:modified>
  <cp:category/>
  <cp:version/>
  <cp:contentType/>
  <cp:contentStatus/>
</cp:coreProperties>
</file>